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implified Model" sheetId="1" r:id="rId4"/>
  </sheets>
  <definedNames/>
  <calcPr/>
</workbook>
</file>

<file path=xl/sharedStrings.xml><?xml version="1.0" encoding="utf-8"?>
<sst xmlns="http://schemas.openxmlformats.org/spreadsheetml/2006/main" count="26" uniqueCount="24">
  <si>
    <t>PPP Loan and Forgiveness Amount Estimator</t>
  </si>
  <si>
    <t>Disclaimer: this simplified model is meant to provide a quick, rough estimate the size of potential PPP loans and forgiveness amounts for planning purposes. Actual loan and forgiveness amounts will be determined by your bank based on federal law, regulations and bank implementation policies. Please consult your bank's calculator and program paperwork to determine actual loan and forgiveness amounts.</t>
  </si>
  <si>
    <t>To use model - Please download copy as editing is currently disabled. Figures included for illustration only.</t>
  </si>
  <si>
    <t>INPUT</t>
  </si>
  <si>
    <t>Data Entry</t>
  </si>
  <si>
    <t>LOAN ELIGIBILITY ESTIMATE</t>
  </si>
  <si>
    <t>"PAYROLL COSTS" for calendar year 2019.</t>
  </si>
  <si>
    <t>Source</t>
  </si>
  <si>
    <t>salaries/wages/Vacation/Parental, family, medical, sick leave/Allowance for dismissal, seperation (all employees)</t>
  </si>
  <si>
    <t>Use IRS Form 940, Part 2, Box 3.</t>
  </si>
  <si>
    <t>Health care benefits paid by employer</t>
  </si>
  <si>
    <t>Obtain Information from your payroll provider and/or health insurance carrier</t>
  </si>
  <si>
    <t>Retirement benefits paid by employer</t>
  </si>
  <si>
    <t>Obtain Information from your payroll provider</t>
  </si>
  <si>
    <t>State or Local taxes</t>
  </si>
  <si>
    <t>Payroll Costs</t>
  </si>
  <si>
    <t>LESS FEDERAL PAYROLL TAXES included in Row 10, if any.</t>
  </si>
  <si>
    <t>LESS CASH COMPENSATION to individual employees in excess of $100K (enter as positive #)</t>
  </si>
  <si>
    <t>Do a rough estimate of this amount based on your knowledge of compensation. Do NOT include benefit costs when calculating cash payments in excess of $100K.</t>
  </si>
  <si>
    <t>Adjusted payroll costs</t>
  </si>
  <si>
    <t>Number of months to compute average</t>
  </si>
  <si>
    <t>Average monthly payroll costs</t>
  </si>
  <si>
    <t>Loan factor (2.5X average monthly payroll costs)</t>
  </si>
  <si>
    <t>TOTAL LOAN ELIGIBILITY ESTIMATE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</si>
</sst>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quot;$&quot;#,##0.00"/>
  </numFmts>
  <fonts count="18">
    <font>
      <sz val="10.0"/>
      <color rgb="FF000000"/>
      <name val="Arial"/>
    </font>
    <font>
      <b/>
      <sz val="14.0"/>
      <color rgb="FF434343"/>
      <name val="Calibri"/>
    </font>
    <font>
      <color rgb="FFFF0000"/>
      <name val="Calibri"/>
    </font>
    <font>
      <color rgb="FF000000"/>
      <name val="Calibri"/>
    </font>
    <font>
      <b/>
      <color theme="1"/>
      <name val="Calibri"/>
    </font>
    <font/>
    <font>
      <sz val="11.0"/>
      <color theme="1"/>
      <name val="Calibri"/>
    </font>
    <font>
      <color theme="1"/>
      <name val="Calibri"/>
    </font>
    <font>
      <b/>
      <sz val="12.0"/>
      <color theme="1"/>
      <name val="Calibri"/>
    </font>
    <font>
      <b/>
      <color rgb="FF000000"/>
      <name val="Calibri"/>
    </font>
    <font>
      <i/>
      <color theme="1"/>
      <name val="Calibri"/>
    </font>
    <font>
      <sz val="11.0"/>
      <color rgb="FF000000"/>
      <name val="Calibri"/>
    </font>
    <font>
      <sz val="11.0"/>
      <color rgb="FFFF0000"/>
      <name val="Calibri"/>
    </font>
    <font>
      <b/>
      <sz val="11.0"/>
      <color theme="1"/>
      <name val="Calibri"/>
    </font>
    <font>
      <b/>
      <sz val="11.0"/>
      <color rgb="FF000000"/>
      <name val="Calibri"/>
    </font>
    <font>
      <name val="Calibri"/>
    </font>
    <font>
      <sz val="11.0"/>
      <color rgb="FF222222"/>
      <name val="Arial"/>
    </font>
    <font>
      <b/>
      <i/>
      <color theme="1"/>
      <name val="Calibri"/>
    </font>
  </fonts>
  <fills count="6">
    <fill>
      <patternFill patternType="none"/>
    </fill>
    <fill>
      <patternFill patternType="lightGray"/>
    </fill>
    <fill>
      <patternFill patternType="solid">
        <fgColor rgb="FFC9DAF8"/>
        <bgColor rgb="FFC9DAF8"/>
      </patternFill>
    </fill>
    <fill>
      <patternFill patternType="solid">
        <fgColor rgb="FFECF2F8"/>
        <bgColor rgb="FFECF2F8"/>
      </patternFill>
    </fill>
    <fill>
      <patternFill patternType="solid">
        <fgColor rgb="FFFFFFFF"/>
        <bgColor rgb="FFFFFFFF"/>
      </patternFill>
    </fill>
    <fill>
      <patternFill patternType="solid">
        <fgColor rgb="FF9FC5E8"/>
        <bgColor rgb="FF9FC5E8"/>
      </patternFill>
    </fill>
  </fills>
  <borders count="6">
    <border/>
    <border>
      <top style="thin">
        <color rgb="FF000000"/>
      </top>
      <bottom style="thin">
        <color rgb="FF000000"/>
      </bottom>
    </border>
    <border>
      <bottom style="thin">
        <color rgb="FF434343"/>
      </bottom>
    </border>
    <border>
      <top style="thin">
        <color rgb="FF434343"/>
      </top>
    </border>
    <border>
      <bottom style="thin">
        <color rgb="FF000000"/>
      </bottom>
    </border>
    <border>
      <top style="medium">
        <color rgb="FF000000"/>
      </top>
      <bottom style="medium">
        <color rgb="FF000000"/>
      </bottom>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0" fontId="1" numFmtId="0" xfId="0" applyAlignment="1" applyFont="1">
      <alignment readingOrder="0" shrinkToFit="0" vertical="center" wrapText="1"/>
    </xf>
    <xf borderId="0" fillId="0" fontId="2" numFmtId="0" xfId="0" applyAlignment="1" applyFont="1">
      <alignment readingOrder="0" shrinkToFit="0" vertical="center" wrapText="1"/>
    </xf>
    <xf borderId="0" fillId="0" fontId="3" numFmtId="0" xfId="0" applyAlignment="1" applyFont="1">
      <alignment readingOrder="0" shrinkToFit="0" vertical="center" wrapText="1"/>
    </xf>
    <xf borderId="0" fillId="0" fontId="4" numFmtId="0" xfId="0" applyAlignment="1" applyFont="1">
      <alignment shrinkToFit="0" wrapText="1"/>
    </xf>
    <xf borderId="1" fillId="2" fontId="1" numFmtId="0" xfId="0" applyAlignment="1" applyBorder="1" applyFill="1" applyFont="1">
      <alignment readingOrder="0" shrinkToFit="0" vertical="center" wrapText="1"/>
    </xf>
    <xf borderId="1" fillId="0" fontId="5" numFmtId="0" xfId="0" applyBorder="1" applyFont="1"/>
    <xf borderId="0" fillId="0" fontId="6" numFmtId="0" xfId="0" applyAlignment="1" applyFont="1">
      <alignment readingOrder="0" vertical="center"/>
    </xf>
    <xf borderId="0" fillId="0" fontId="7" numFmtId="0" xfId="0" applyFont="1"/>
    <xf borderId="0" fillId="0" fontId="3" numFmtId="0" xfId="0" applyFont="1"/>
    <xf borderId="0" fillId="0" fontId="7" numFmtId="0" xfId="0" applyAlignment="1" applyFont="1">
      <alignment shrinkToFit="0" wrapText="1"/>
    </xf>
    <xf borderId="0" fillId="3" fontId="4" numFmtId="0" xfId="0" applyAlignment="1" applyFill="1" applyFont="1">
      <alignment horizontal="center" readingOrder="0"/>
    </xf>
    <xf borderId="0" fillId="0" fontId="7" numFmtId="0" xfId="0" applyAlignment="1" applyFont="1">
      <alignment readingOrder="0"/>
    </xf>
    <xf borderId="0" fillId="0" fontId="3" numFmtId="164" xfId="0" applyAlignment="1" applyFont="1" applyNumberFormat="1">
      <alignment readingOrder="0"/>
    </xf>
    <xf borderId="0" fillId="0" fontId="7" numFmtId="164" xfId="0" applyAlignment="1" applyFont="1" applyNumberFormat="1">
      <alignment readingOrder="0"/>
    </xf>
    <xf borderId="0" fillId="0" fontId="4" numFmtId="0" xfId="0" applyAlignment="1" applyFont="1">
      <alignment horizontal="center" readingOrder="0"/>
    </xf>
    <xf borderId="0" fillId="0" fontId="3" numFmtId="0" xfId="0" applyAlignment="1" applyFont="1">
      <alignment readingOrder="0"/>
    </xf>
    <xf borderId="2" fillId="0" fontId="8" numFmtId="0" xfId="0" applyAlignment="1" applyBorder="1" applyFont="1">
      <alignment readingOrder="0"/>
    </xf>
    <xf borderId="2" fillId="0" fontId="7" numFmtId="0" xfId="0" applyAlignment="1" applyBorder="1" applyFont="1">
      <alignment readingOrder="0" shrinkToFit="0" wrapText="1"/>
    </xf>
    <xf borderId="0" fillId="0" fontId="9" numFmtId="0" xfId="0" applyAlignment="1" applyFont="1">
      <alignment readingOrder="0"/>
    </xf>
    <xf borderId="0" fillId="0" fontId="7" numFmtId="0" xfId="0" applyAlignment="1" applyFont="1">
      <alignment vertical="top"/>
    </xf>
    <xf borderId="2" fillId="0" fontId="4" numFmtId="0" xfId="0" applyAlignment="1" applyBorder="1" applyFont="1">
      <alignment readingOrder="0" shrinkToFit="0" vertical="top" wrapText="1"/>
    </xf>
    <xf borderId="2" fillId="0" fontId="5" numFmtId="0" xfId="0" applyBorder="1" applyFont="1"/>
    <xf borderId="0" fillId="0" fontId="9" numFmtId="0" xfId="0" applyAlignment="1" applyFont="1">
      <alignment readingOrder="0" shrinkToFit="0" vertical="top" wrapText="1"/>
    </xf>
    <xf borderId="0" fillId="0" fontId="7" numFmtId="0" xfId="0" applyAlignment="1" applyFont="1">
      <alignment shrinkToFit="0" vertical="top" wrapText="1"/>
    </xf>
    <xf borderId="0" fillId="3" fontId="10" numFmtId="164" xfId="0" applyAlignment="1" applyFont="1" applyNumberFormat="1">
      <alignment readingOrder="0"/>
    </xf>
    <xf borderId="0" fillId="0" fontId="11" numFmtId="0" xfId="0" applyAlignment="1" applyFont="1">
      <alignment readingOrder="0" shrinkToFit="0" vertical="center" wrapText="0"/>
    </xf>
    <xf borderId="0" fillId="0" fontId="6" numFmtId="0" xfId="0" applyAlignment="1" applyFont="1">
      <alignment shrinkToFit="0" wrapText="1"/>
    </xf>
    <xf borderId="0" fillId="0" fontId="11" numFmtId="0" xfId="0" applyAlignment="1" applyFont="1">
      <alignment readingOrder="0" shrinkToFit="0" wrapText="0"/>
    </xf>
    <xf borderId="0" fillId="0" fontId="12" numFmtId="0" xfId="0" applyAlignment="1" applyFont="1">
      <alignment readingOrder="0" shrinkToFit="0" vertical="center" wrapText="0"/>
    </xf>
    <xf borderId="0" fillId="0" fontId="13" numFmtId="0" xfId="0" applyAlignment="1" applyFont="1">
      <alignment readingOrder="0" vertical="center"/>
    </xf>
    <xf borderId="0" fillId="0" fontId="6" numFmtId="0" xfId="0" applyAlignment="1" applyFont="1">
      <alignment shrinkToFit="0" vertical="center" wrapText="1"/>
    </xf>
    <xf borderId="0" fillId="0" fontId="7" numFmtId="0" xfId="0" applyAlignment="1" applyFont="1">
      <alignment shrinkToFit="0" vertical="center" wrapText="1"/>
    </xf>
    <xf borderId="0" fillId="0" fontId="6" numFmtId="0" xfId="0" applyAlignment="1" applyFont="1">
      <alignment vertical="center"/>
    </xf>
    <xf borderId="3" fillId="0" fontId="10" numFmtId="164" xfId="0" applyBorder="1" applyFont="1" applyNumberFormat="1"/>
    <xf borderId="0" fillId="0" fontId="14" numFmtId="0" xfId="0" applyAlignment="1" applyFont="1">
      <alignment readingOrder="0" vertical="center"/>
    </xf>
    <xf borderId="0" fillId="0" fontId="7" numFmtId="0" xfId="0" applyAlignment="1" applyFont="1">
      <alignment readingOrder="0" shrinkToFit="0" wrapText="1"/>
    </xf>
    <xf borderId="0" fillId="0" fontId="11" numFmtId="0" xfId="0" applyAlignment="1" applyFont="1">
      <alignment vertical="center"/>
    </xf>
    <xf borderId="0" fillId="3" fontId="15" numFmtId="164" xfId="0" applyAlignment="1" applyFont="1" applyNumberFormat="1">
      <alignment readingOrder="0" vertical="top"/>
    </xf>
    <xf borderId="0" fillId="0" fontId="15" numFmtId="0" xfId="0" applyAlignment="1" applyFont="1">
      <alignment readingOrder="0" shrinkToFit="0" vertical="top" wrapText="1"/>
    </xf>
    <xf borderId="0" fillId="0" fontId="6" numFmtId="0" xfId="0" applyAlignment="1" applyFont="1">
      <alignment vertical="top"/>
    </xf>
    <xf borderId="0" fillId="0" fontId="6" numFmtId="0" xfId="0" applyAlignment="1" applyFont="1">
      <alignment shrinkToFit="0" vertical="top" wrapText="1"/>
    </xf>
    <xf borderId="4" fillId="3" fontId="7" numFmtId="164" xfId="0" applyAlignment="1" applyBorder="1" applyFont="1" applyNumberFormat="1">
      <alignment readingOrder="0" vertical="top"/>
    </xf>
    <xf borderId="0" fillId="0" fontId="11" numFmtId="0" xfId="0" applyAlignment="1" applyFont="1">
      <alignment readingOrder="0" shrinkToFit="0" vertical="top" wrapText="1"/>
    </xf>
    <xf borderId="0" fillId="0" fontId="7" numFmtId="164" xfId="0" applyFont="1" applyNumberFormat="1"/>
    <xf borderId="4" fillId="0" fontId="7" numFmtId="0" xfId="0" applyAlignment="1" applyBorder="1" applyFont="1">
      <alignment readingOrder="0"/>
    </xf>
    <xf borderId="0" fillId="0" fontId="7" numFmtId="9" xfId="0" applyAlignment="1" applyFont="1" applyNumberFormat="1">
      <alignment readingOrder="0"/>
    </xf>
    <xf borderId="0" fillId="4" fontId="16" numFmtId="0" xfId="0" applyAlignment="1" applyFill="1" applyFont="1">
      <alignment horizontal="left" readingOrder="0"/>
    </xf>
    <xf borderId="5" fillId="5" fontId="4" numFmtId="165" xfId="0" applyBorder="1" applyFill="1" applyFont="1" applyNumberFormat="1"/>
    <xf borderId="0" fillId="0" fontId="17"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3" max="3" width="85.57"/>
    <col customWidth="1" min="4" max="4" width="3.14"/>
    <col customWidth="1" min="5" max="5" width="69.29"/>
    <col customWidth="1" min="7" max="7" width="62.86"/>
    <col customWidth="1" min="8" max="8" width="48.0"/>
  </cols>
  <sheetData>
    <row r="1" ht="14.25" customHeight="1">
      <c r="A1" s="1"/>
      <c r="B1" s="1"/>
      <c r="C1" s="1"/>
      <c r="D1" s="2"/>
      <c r="E1" s="3"/>
      <c r="F1" s="2"/>
      <c r="G1" s="2"/>
      <c r="H1" s="4"/>
    </row>
    <row r="2" ht="33.0" customHeight="1">
      <c r="A2" s="5" t="s">
        <v>0</v>
      </c>
      <c r="B2" s="6"/>
      <c r="C2" s="6"/>
      <c r="D2" s="2"/>
      <c r="E2" s="3"/>
      <c r="F2" s="2"/>
      <c r="G2" s="2"/>
      <c r="H2" s="4"/>
    </row>
    <row r="3" ht="60.75" customHeight="1">
      <c r="A3" s="2" t="s">
        <v>1</v>
      </c>
      <c r="D3" s="2"/>
      <c r="E3" s="3"/>
      <c r="F3" s="2"/>
      <c r="G3" s="2"/>
      <c r="H3" s="4"/>
    </row>
    <row r="4">
      <c r="A4" s="7" t="s">
        <v>2</v>
      </c>
      <c r="B4" s="8"/>
      <c r="C4" s="8"/>
      <c r="D4" s="8"/>
      <c r="E4" s="9"/>
      <c r="F4" s="8"/>
      <c r="G4" s="10"/>
      <c r="H4" s="10"/>
    </row>
    <row r="5">
      <c r="A5" s="8"/>
      <c r="B5" s="8"/>
      <c r="C5" s="8"/>
      <c r="D5" s="8"/>
      <c r="E5" s="9"/>
      <c r="F5" s="8"/>
      <c r="G5" s="10"/>
      <c r="H5" s="10"/>
    </row>
    <row r="6">
      <c r="A6" s="8"/>
      <c r="B6" s="11" t="s">
        <v>3</v>
      </c>
      <c r="C6" s="12" t="s">
        <v>4</v>
      </c>
      <c r="D6" s="8"/>
      <c r="E6" s="13"/>
      <c r="F6" s="14"/>
      <c r="G6" s="10"/>
      <c r="H6" s="10"/>
    </row>
    <row r="7">
      <c r="A7" s="8"/>
      <c r="B7" s="15"/>
      <c r="C7" s="12"/>
      <c r="D7" s="8"/>
      <c r="E7" s="16"/>
      <c r="F7" s="12"/>
      <c r="G7" s="10"/>
      <c r="H7" s="10"/>
    </row>
    <row r="8">
      <c r="A8" s="8"/>
      <c r="B8" s="17" t="s">
        <v>5</v>
      </c>
      <c r="C8" s="18"/>
      <c r="D8" s="8"/>
      <c r="E8" s="19"/>
      <c r="F8" s="8"/>
      <c r="G8" s="10"/>
      <c r="H8" s="10"/>
    </row>
    <row r="9">
      <c r="A9" s="20"/>
      <c r="B9" s="21" t="s">
        <v>6</v>
      </c>
      <c r="C9" s="22"/>
      <c r="D9" s="20"/>
      <c r="E9" s="23" t="s">
        <v>7</v>
      </c>
      <c r="H9" s="24"/>
    </row>
    <row r="10" ht="18.0" customHeight="1">
      <c r="A10" s="8"/>
      <c r="B10" s="25">
        <v>550000.0</v>
      </c>
      <c r="C10" s="12" t="s">
        <v>8</v>
      </c>
      <c r="D10" s="8"/>
      <c r="E10" s="26" t="s">
        <v>9</v>
      </c>
      <c r="G10" s="27"/>
      <c r="H10" s="10"/>
    </row>
    <row r="11">
      <c r="A11" s="8"/>
      <c r="B11" s="25">
        <v>175000.0</v>
      </c>
      <c r="C11" s="12" t="s">
        <v>10</v>
      </c>
      <c r="D11" s="8"/>
      <c r="E11" s="28" t="s">
        <v>11</v>
      </c>
      <c r="F11" s="29"/>
      <c r="H11" s="2"/>
    </row>
    <row r="12">
      <c r="A12" s="8"/>
      <c r="B12" s="25">
        <v>25000.0</v>
      </c>
      <c r="C12" s="12" t="s">
        <v>12</v>
      </c>
      <c r="D12" s="8"/>
      <c r="E12" s="28" t="s">
        <v>13</v>
      </c>
      <c r="F12" s="30"/>
      <c r="G12" s="31"/>
      <c r="H12" s="32"/>
    </row>
    <row r="13">
      <c r="A13" s="8"/>
      <c r="B13" s="25">
        <v>15000.0</v>
      </c>
      <c r="C13" s="12" t="s">
        <v>14</v>
      </c>
      <c r="D13" s="8"/>
      <c r="E13" s="28" t="s">
        <v>13</v>
      </c>
      <c r="F13" s="33"/>
      <c r="G13" s="31"/>
      <c r="H13" s="32"/>
    </row>
    <row r="14">
      <c r="A14" s="8"/>
      <c r="B14" s="34">
        <f>SUM(B10:B13)</f>
        <v>765000</v>
      </c>
      <c r="C14" s="12" t="s">
        <v>15</v>
      </c>
      <c r="D14" s="8"/>
      <c r="E14" s="35"/>
      <c r="F14" s="30"/>
      <c r="G14" s="31"/>
      <c r="H14" s="32"/>
    </row>
    <row r="15">
      <c r="A15" s="8"/>
      <c r="B15" s="8"/>
      <c r="C15" s="36"/>
      <c r="D15" s="8"/>
      <c r="E15" s="37"/>
      <c r="F15" s="33"/>
      <c r="G15" s="31"/>
      <c r="H15" s="32"/>
    </row>
    <row r="16">
      <c r="A16" s="20"/>
      <c r="B16" s="38">
        <v>15000.0</v>
      </c>
      <c r="C16" s="39" t="s">
        <v>16</v>
      </c>
      <c r="D16" s="20"/>
      <c r="E16" s="28" t="s">
        <v>13</v>
      </c>
      <c r="F16" s="40"/>
      <c r="G16" s="41"/>
      <c r="H16" s="24"/>
    </row>
    <row r="17">
      <c r="A17" s="20"/>
      <c r="B17" s="42">
        <v>35000.0</v>
      </c>
      <c r="C17" s="39" t="s">
        <v>17</v>
      </c>
      <c r="D17" s="20"/>
      <c r="E17" s="43" t="s">
        <v>18</v>
      </c>
      <c r="F17" s="40"/>
      <c r="G17" s="41"/>
      <c r="H17" s="24"/>
    </row>
    <row r="18">
      <c r="A18" s="8"/>
      <c r="B18" s="44">
        <f>B14-(B17+B16)</f>
        <v>715000</v>
      </c>
      <c r="C18" s="36" t="s">
        <v>19</v>
      </c>
      <c r="D18" s="8"/>
      <c r="E18" s="37"/>
      <c r="F18" s="33"/>
      <c r="G18" s="32"/>
      <c r="H18" s="32"/>
    </row>
    <row r="19">
      <c r="A19" s="8"/>
      <c r="B19" s="12"/>
      <c r="C19" s="36"/>
      <c r="D19" s="8"/>
      <c r="E19" s="37"/>
      <c r="F19" s="33"/>
      <c r="G19" s="32"/>
      <c r="H19" s="32"/>
    </row>
    <row r="20">
      <c r="A20" s="8"/>
      <c r="B20" s="45">
        <v>12.0</v>
      </c>
      <c r="C20" s="36" t="s">
        <v>20</v>
      </c>
      <c r="D20" s="8"/>
      <c r="E20" s="37"/>
      <c r="F20" s="33"/>
      <c r="G20" s="32"/>
      <c r="H20" s="32"/>
    </row>
    <row r="21">
      <c r="A21" s="8"/>
      <c r="B21" s="14">
        <f>B18/B20</f>
        <v>59583.33333</v>
      </c>
      <c r="C21" s="36" t="s">
        <v>21</v>
      </c>
      <c r="D21" s="8"/>
      <c r="E21" s="37"/>
      <c r="F21" s="33"/>
      <c r="G21" s="32"/>
      <c r="H21" s="32"/>
    </row>
    <row r="22">
      <c r="A22" s="8"/>
      <c r="B22" s="8"/>
      <c r="C22" s="36"/>
      <c r="D22" s="8"/>
      <c r="E22" s="37"/>
      <c r="F22" s="33"/>
      <c r="G22" s="32"/>
      <c r="H22" s="32"/>
    </row>
    <row r="23">
      <c r="A23" s="8"/>
      <c r="B23" s="46">
        <v>2.5</v>
      </c>
      <c r="C23" s="12" t="s">
        <v>22</v>
      </c>
      <c r="D23" s="8"/>
      <c r="E23" s="47"/>
      <c r="F23" s="8"/>
      <c r="G23" s="10"/>
      <c r="H23" s="10"/>
    </row>
    <row r="24">
      <c r="A24" s="8"/>
      <c r="B24" s="48">
        <f>B21*B23</f>
        <v>148958.3333</v>
      </c>
      <c r="C24" s="49" t="s">
        <v>23</v>
      </c>
      <c r="D24" s="8"/>
      <c r="E24" s="9"/>
      <c r="F24" s="8"/>
      <c r="G24" s="8"/>
      <c r="H24" s="8"/>
    </row>
    <row r="25" ht="21.75" customHeight="1">
      <c r="A25" s="8"/>
      <c r="B25" s="8"/>
      <c r="C25" s="8"/>
      <c r="D25" s="8"/>
      <c r="E25" s="9"/>
      <c r="F25" s="8"/>
      <c r="G25" s="8"/>
      <c r="H25" s="8"/>
    </row>
  </sheetData>
  <mergeCells count="6">
    <mergeCell ref="A2:C2"/>
    <mergeCell ref="A3:C3"/>
    <mergeCell ref="B9:C9"/>
    <mergeCell ref="E9:G9"/>
    <mergeCell ref="E10:F10"/>
    <mergeCell ref="F11:G11"/>
  </mergeCells>
  <drawing r:id="rId1"/>
</worksheet>
</file>